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ed44e79a595a843d/Rozitek/Website/Knowlege/how to start a amr project/"/>
    </mc:Choice>
  </mc:AlternateContent>
  <xr:revisionPtr revIDLastSave="0" documentId="8_{266DAFE1-CE0A-4380-B024-EA56B1612A8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3" i="1" l="1"/>
  <c r="G25" i="1"/>
  <c r="G24" i="1"/>
  <c r="G23" i="1"/>
  <c r="G22" i="1"/>
  <c r="B32" i="1"/>
  <c r="H37" i="1" s="1"/>
  <c r="B17" i="1"/>
  <c r="H21" i="1" s="1"/>
  <c r="H35" i="1" l="1"/>
  <c r="H36" i="1" s="1"/>
  <c r="G21" i="1"/>
  <c r="I21" i="1" s="1"/>
  <c r="J21" i="1" s="1"/>
  <c r="H22" i="1"/>
  <c r="I22" i="1" l="1"/>
  <c r="J22" i="1" s="1"/>
  <c r="H23" i="1"/>
  <c r="I23" i="1" l="1"/>
  <c r="J23" i="1" s="1"/>
  <c r="H24" i="1"/>
  <c r="H25" i="1" l="1"/>
  <c r="I25" i="1" s="1"/>
  <c r="I24" i="1"/>
  <c r="J24" i="1" s="1"/>
  <c r="J25" i="1" l="1"/>
  <c r="H38" i="1" s="1"/>
</calcChain>
</file>

<file path=xl/sharedStrings.xml><?xml version="1.0" encoding="utf-8"?>
<sst xmlns="http://schemas.openxmlformats.org/spreadsheetml/2006/main" count="53" uniqueCount="43">
  <si>
    <t>Baselines</t>
  </si>
  <si>
    <t>Employee Yearly Salary [$]</t>
  </si>
  <si>
    <t>Scrap Part Cost</t>
  </si>
  <si>
    <t>Jig and Process Enhancement Cost [$]</t>
  </si>
  <si>
    <t>Yearly Cost</t>
  </si>
  <si>
    <t>Your Application</t>
  </si>
  <si>
    <t>Investment</t>
  </si>
  <si>
    <t>Robot [$]</t>
  </si>
  <si>
    <t>Gripper [$]</t>
  </si>
  <si>
    <t>Part Presentation Fixture [$]</t>
  </si>
  <si>
    <t>Vision System [$]</t>
  </si>
  <si>
    <t>Monitoring System [$]</t>
  </si>
  <si>
    <t>Other Peripherals [$]</t>
  </si>
  <si>
    <t>Cleaning System [$]</t>
  </si>
  <si>
    <t>Physical Barriers [$]</t>
  </si>
  <si>
    <t>Robot to Machine Interface [$]</t>
  </si>
  <si>
    <t>Taxes, Transportation Fees, … [$]</t>
  </si>
  <si>
    <t xml:space="preserve">Integration </t>
  </si>
  <si>
    <t>Starting Investement</t>
  </si>
  <si>
    <t>Potential Scenario</t>
  </si>
  <si>
    <t>Cost of a Robotic Cell</t>
  </si>
  <si>
    <t>Estimated Yearly Maintenance Cost</t>
  </si>
  <si>
    <t>Year</t>
  </si>
  <si>
    <t>Robot System Cost</t>
  </si>
  <si>
    <t>Yearly Savings</t>
  </si>
  <si>
    <t>(Actual Scenario - Potential Scenario)</t>
  </si>
  <si>
    <t>Yearly Cash Flow</t>
  </si>
  <si>
    <t>(Yearly Savings - Robot System Cost)</t>
  </si>
  <si>
    <t>Robot Cell Hourly Rate [$/hr]:</t>
  </si>
  <si>
    <t>Hours per Shift [Unit]</t>
  </si>
  <si>
    <t>Weeks Worked per Year [Unit]</t>
  </si>
  <si>
    <t>Total Savings [$]:</t>
  </si>
  <si>
    <t>Employee Yearly Salary and Benefits [$]</t>
  </si>
  <si>
    <t>Shifts per day [Unit]</t>
  </si>
  <si>
    <t>Downtime Cost</t>
  </si>
  <si>
    <t>Time of Reimbursement [Years]:</t>
  </si>
  <si>
    <t>Time of Reimbursement [Months]:</t>
  </si>
  <si>
    <t>(Return on Investment)</t>
  </si>
  <si>
    <t>(Total robotic cell cost / total robot working time)</t>
  </si>
  <si>
    <t>(Cummulative savings after 5 years)</t>
  </si>
  <si>
    <t>Employees on a Shift [Unit]</t>
  </si>
  <si>
    <t>Initial Investment, Maintenance, ...)</t>
  </si>
  <si>
    <t>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</si>
</sst>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\ &quot;$&quot;_ ;_ * \(#,##0.00\)\ &quot;$&quot;_ ;_ * &quot;-&quot;??_)\ &quot;$&quot;_ ;_ @_ "/>
    <numFmt numFmtId="165" formatCode="_ * #,##0_)\ &quot;$&quot;_ ;_ * \(#,##0\)\ &quot;$&quot;_ ;_ * &quot;-&quot;??_)\ &quot;$&quot;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165" fontId="0" fillId="2" borderId="1" xfId="1" applyNumberFormat="1" applyFont="1" applyFill="1" applyBorder="1" applyAlignment="1" applyProtection="1">
      <alignment horizontal="center" vertical="center"/>
      <protection locked="0"/>
    </xf>
    <xf numFmtId="165" fontId="0" fillId="2" borderId="1" xfId="1" applyNumberFormat="1" applyFont="1" applyFill="1" applyBorder="1" applyProtection="1"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6" fillId="0" borderId="0" xfId="2" applyAlignment="1">
      <alignment horizontal="left"/>
    </xf>
    <xf numFmtId="0" fontId="8" fillId="0" borderId="0" xfId="2" applyFont="1"/>
    <xf numFmtId="0" fontId="0" fillId="0" borderId="0" xfId="0" applyAlignment="1">
      <alignment horizontal="center"/>
    </xf>
    <xf numFmtId="2" fontId="0" fillId="3" borderId="1" xfId="0" applyNumberForma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65" fontId="0" fillId="4" borderId="1" xfId="0" applyNumberFormat="1" applyFill="1" applyBorder="1"/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/>
    <xf numFmtId="0" fontId="0" fillId="4" borderId="1" xfId="0" applyFill="1" applyBorder="1" applyAlignment="1">
      <alignment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Robotic</a:t>
            </a:r>
            <a:r>
              <a:rPr lang="fr-CA" baseline="0"/>
              <a:t> Cell Integration Analysis</a:t>
            </a:r>
            <a:endParaRPr lang="fr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344427570540701"/>
          <c:y val="0.12562862142297701"/>
          <c:w val="0.68063629426513395"/>
          <c:h val="0.79692928035888"/>
        </c:manualLayout>
      </c:layout>
      <c:barChart>
        <c:barDir val="col"/>
        <c:grouping val="clustered"/>
        <c:varyColors val="0"/>
        <c:ser>
          <c:idx val="0"/>
          <c:order val="0"/>
          <c:tx>
            <c:v>Robot System Cost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Sheet1!$G$21:$G$25</c:f>
              <c:numCache>
                <c:formatCode>_ * #,##0_)\ "$"_ ;_ * \(#,##0\)\ "$"_ ;_ * "-"??_)\ "$"_ ;_ @_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1-4DC6-8F12-0B644595073F}"/>
            </c:ext>
          </c:extLst>
        </c:ser>
        <c:ser>
          <c:idx val="2"/>
          <c:order val="1"/>
          <c:tx>
            <c:v>Yearly Savings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Sheet1!$H$21:$H$25</c:f>
              <c:numCache>
                <c:formatCode>_ * #,##0_)\ "$"_ ;_ * \(#,##0\)\ "$"_ ;_ * "-"??_)\ "$"_ ;_ @_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51-4DC6-8F12-0B644595073F}"/>
            </c:ext>
          </c:extLst>
        </c:ser>
        <c:ser>
          <c:idx val="1"/>
          <c:order val="2"/>
          <c:tx>
            <c:v>Yearly Cash Flow</c:v>
          </c:tx>
          <c:spPr>
            <a:solidFill>
              <a:srgbClr val="0099FF"/>
            </a:solidFill>
            <a:ln>
              <a:noFill/>
            </a:ln>
            <a:effectLst/>
          </c:spPr>
          <c:invertIfNegative val="0"/>
          <c:val>
            <c:numRef>
              <c:f>Sheet1!$I$21:$I$25</c:f>
              <c:numCache>
                <c:formatCode>_ * #,##0_)\ "$"_ ;_ * \(#,##0\)\ "$"_ ;_ * "-"??_)\ "$"_ ;_ @_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51-4DC6-8F12-0B6445950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73355392"/>
        <c:axId val="-705959168"/>
      </c:barChart>
      <c:catAx>
        <c:axId val="-773355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Time [Year]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05959168"/>
        <c:crosses val="autoZero"/>
        <c:auto val="1"/>
        <c:lblAlgn val="ctr"/>
        <c:lblOffset val="100"/>
        <c:noMultiLvlLbl val="0"/>
      </c:catAx>
      <c:valAx>
        <c:axId val="-70595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,##0_)\ &quot;$&quot;_ ;_ * \(#,##0\)\ &quot;$&quot;_ ;_ * &quot;-&quot;??_)\ &quot;$&quot;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7335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73808625359601"/>
          <c:y val="0.45384448656103699"/>
          <c:w val="0.15837447285381501"/>
          <c:h val="0.175553870547513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rozitek.com/contact-us/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2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222250</xdr:colOff>
      <xdr:row>2</xdr:row>
      <xdr:rowOff>182830</xdr:rowOff>
    </xdr:from>
    <xdr:to>
      <xdr:col>9</xdr:col>
      <xdr:colOff>1625600</xdr:colOff>
      <xdr:row>17</xdr:row>
      <xdr:rowOff>105831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38</xdr:row>
      <xdr:rowOff>372532</xdr:rowOff>
    </xdr:from>
    <xdr:to>
      <xdr:col>9</xdr:col>
      <xdr:colOff>16932</xdr:colOff>
      <xdr:row>40</xdr:row>
      <xdr:rowOff>8466</xdr:rowOff>
    </xdr:to>
    <xdr:sp macro="" textlink="">
      <xdr:nvSpPr>
        <xdr:cNvPr id="7" name="Rounded 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437DA48-D772-5049-ADA1-0F8F55A9DE8B}"/>
            </a:ext>
          </a:extLst>
        </xdr:cNvPr>
        <xdr:cNvSpPr/>
      </xdr:nvSpPr>
      <xdr:spPr>
        <a:xfrm>
          <a:off x="6070600" y="11633199"/>
          <a:ext cx="5511799" cy="414867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/>
            <a:t>Convinced yet? Don't wait and talk to an expert at Rozitek</a:t>
          </a:r>
        </a:p>
      </xdr:txBody>
    </xdr:sp>
    <xdr:clientData/>
  </xdr:twoCellAnchor>
  <xdr:twoCellAnchor>
    <xdr:from>
      <xdr:col>7</xdr:col>
      <xdr:colOff>1803400</xdr:colOff>
      <xdr:row>0</xdr:row>
      <xdr:rowOff>0</xdr:rowOff>
    </xdr:from>
    <xdr:to>
      <xdr:col>10</xdr:col>
      <xdr:colOff>677334</xdr:colOff>
      <xdr:row>2</xdr:row>
      <xdr:rowOff>42334</xdr:rowOff>
    </xdr:to>
    <xdr:sp macro="" textlink="">
      <xdr:nvSpPr>
        <xdr:cNvPr id="8" name="Rounded Rectangl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1CA140-7E47-4445-A2BD-6AB6DFB57E2E}"/>
            </a:ext>
          </a:extLst>
        </xdr:cNvPr>
        <xdr:cNvSpPr/>
      </xdr:nvSpPr>
      <xdr:spPr>
        <a:xfrm>
          <a:off x="9711267" y="0"/>
          <a:ext cx="4360334" cy="414867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/>
            <a:t>Get</a:t>
          </a:r>
          <a:r>
            <a:rPr lang="en-US" sz="1600" b="1" baseline="0"/>
            <a:t> in touch with a robotics enginerr specialist</a:t>
          </a:r>
          <a:endParaRPr lang="en-US" sz="1600" b="1"/>
        </a:p>
      </xdr:txBody>
    </xdr:sp>
    <xdr:clientData/>
  </xdr:twoCellAnchor>
  <xdr:twoCellAnchor editAs="oneCell">
    <xdr:from>
      <xdr:col>0</xdr:col>
      <xdr:colOff>0</xdr:colOff>
      <xdr:row>1</xdr:row>
      <xdr:rowOff>19843</xdr:rowOff>
    </xdr:from>
    <xdr:to>
      <xdr:col>1</xdr:col>
      <xdr:colOff>1783404</xdr:colOff>
      <xdr:row>5</xdr:row>
      <xdr:rowOff>5889</xdr:rowOff>
    </xdr:to>
    <xdr:pic>
      <xdr:nvPicPr>
        <xdr:cNvPr id="10" name="Graphic 9">
          <a:extLst>
            <a:ext uri="{FF2B5EF4-FFF2-40B4-BE49-F238E27FC236}">
              <a16:creationId xmlns:a16="http://schemas.microsoft.com/office/drawing/2014/main" id="{99E5B0AF-DCD2-5062-6EDC-4B7AFEDB9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0" y="206290"/>
          <a:ext cx="3283085" cy="731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log.robotiq.com/buying-a-robot-is-cheaper-than-outsourcing-in-chi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"/>
  <sheetViews>
    <sheetView tabSelected="1" view="pageLayout" zoomScale="94" zoomScalePageLayoutView="94" workbookViewId="0">
      <selection activeCell="D37" sqref="D37"/>
    </sheetView>
  </sheetViews>
  <sheetFormatPr defaultColWidth="9.109375" defaultRowHeight="14.4" x14ac:dyDescent="0.3"/>
  <cols>
    <col min="1" max="1" width="21" customWidth="1"/>
    <col min="2" max="2" width="26.109375" customWidth="1"/>
    <col min="4" max="4" width="9.109375" customWidth="1"/>
    <col min="6" max="6" width="5.109375" customWidth="1"/>
    <col min="7" max="7" width="24" customWidth="1"/>
    <col min="8" max="8" width="30.44140625" customWidth="1"/>
    <col min="9" max="10" width="24" customWidth="1"/>
  </cols>
  <sheetData>
    <row r="1" spans="1:2" x14ac:dyDescent="0.3">
      <c r="A1" s="26"/>
      <c r="B1" s="26"/>
    </row>
    <row r="2" spans="1:2" x14ac:dyDescent="0.3">
      <c r="A2" s="26"/>
      <c r="B2" s="26"/>
    </row>
    <row r="3" spans="1:2" x14ac:dyDescent="0.3">
      <c r="A3" s="26"/>
      <c r="B3" s="26"/>
    </row>
    <row r="4" spans="1:2" x14ac:dyDescent="0.3">
      <c r="A4" s="26"/>
      <c r="B4" s="26"/>
    </row>
    <row r="5" spans="1:2" x14ac:dyDescent="0.3">
      <c r="A5" s="26"/>
      <c r="B5" s="26"/>
    </row>
    <row r="6" spans="1:2" x14ac:dyDescent="0.3">
      <c r="A6" s="26"/>
      <c r="B6" s="26"/>
    </row>
    <row r="7" spans="1:2" ht="18" x14ac:dyDescent="0.3">
      <c r="A7" s="8" t="s">
        <v>0</v>
      </c>
      <c r="B7" s="5" t="s">
        <v>5</v>
      </c>
    </row>
    <row r="8" spans="1:2" ht="32.25" customHeight="1" x14ac:dyDescent="0.3">
      <c r="A8" s="3" t="s">
        <v>40</v>
      </c>
      <c r="B8" s="14">
        <v>0</v>
      </c>
    </row>
    <row r="9" spans="1:2" ht="32.25" customHeight="1" x14ac:dyDescent="0.3">
      <c r="A9" s="3" t="s">
        <v>29</v>
      </c>
      <c r="B9" s="14">
        <v>0</v>
      </c>
    </row>
    <row r="10" spans="1:2" ht="32.25" customHeight="1" x14ac:dyDescent="0.3">
      <c r="A10" s="3" t="s">
        <v>33</v>
      </c>
      <c r="B10" s="14">
        <v>0</v>
      </c>
    </row>
    <row r="11" spans="1:2" ht="32.25" customHeight="1" x14ac:dyDescent="0.3">
      <c r="A11" s="3"/>
      <c r="B11" s="14"/>
    </row>
    <row r="12" spans="1:2" ht="32.25" customHeight="1" x14ac:dyDescent="0.3">
      <c r="A12" s="3" t="s">
        <v>32</v>
      </c>
      <c r="B12" s="15">
        <v>0</v>
      </c>
    </row>
    <row r="13" spans="1:2" ht="32.25" customHeight="1" x14ac:dyDescent="0.3">
      <c r="A13" s="3" t="s">
        <v>34</v>
      </c>
      <c r="B13" s="15">
        <v>0</v>
      </c>
    </row>
    <row r="14" spans="1:2" ht="32.25" customHeight="1" x14ac:dyDescent="0.3">
      <c r="A14" s="3" t="s">
        <v>2</v>
      </c>
      <c r="B14" s="15">
        <v>0</v>
      </c>
    </row>
    <row r="15" spans="1:2" ht="32.25" customHeight="1" x14ac:dyDescent="0.3">
      <c r="A15" s="3" t="s">
        <v>3</v>
      </c>
      <c r="B15" s="15">
        <v>0</v>
      </c>
    </row>
    <row r="16" spans="1:2" ht="8.25" customHeight="1" x14ac:dyDescent="0.3">
      <c r="A16" s="6"/>
      <c r="B16" s="4"/>
    </row>
    <row r="17" spans="1:12" ht="15" customHeight="1" x14ac:dyDescent="0.3">
      <c r="A17" s="34" t="s">
        <v>4</v>
      </c>
      <c r="B17" s="31">
        <f>B8*B10*B12+B13+B14+B15</f>
        <v>0</v>
      </c>
    </row>
    <row r="18" spans="1:12" x14ac:dyDescent="0.3">
      <c r="A18" s="1"/>
    </row>
    <row r="19" spans="1:12" ht="18" x14ac:dyDescent="0.35">
      <c r="A19" s="7" t="s">
        <v>6</v>
      </c>
      <c r="B19" s="5" t="s">
        <v>5</v>
      </c>
      <c r="F19" s="9" t="s">
        <v>22</v>
      </c>
      <c r="G19" s="9" t="s">
        <v>23</v>
      </c>
      <c r="H19" s="9" t="s">
        <v>24</v>
      </c>
      <c r="I19" s="9" t="s">
        <v>26</v>
      </c>
      <c r="J19" s="9" t="s">
        <v>42</v>
      </c>
      <c r="K19" s="2"/>
      <c r="L19" s="2"/>
    </row>
    <row r="20" spans="1:12" ht="27" customHeight="1" x14ac:dyDescent="0.3">
      <c r="A20" s="3" t="s">
        <v>7</v>
      </c>
      <c r="B20" s="16">
        <v>0</v>
      </c>
      <c r="F20" s="10"/>
      <c r="G20" s="11" t="s">
        <v>41</v>
      </c>
      <c r="H20" s="11" t="s">
        <v>25</v>
      </c>
      <c r="I20" s="11" t="s">
        <v>27</v>
      </c>
      <c r="J20" s="10"/>
      <c r="K20" s="2"/>
      <c r="L20" s="2"/>
    </row>
    <row r="21" spans="1:12" ht="27" customHeight="1" x14ac:dyDescent="0.3">
      <c r="A21" s="3" t="s">
        <v>8</v>
      </c>
      <c r="B21" s="16">
        <v>0</v>
      </c>
      <c r="F21" s="2">
        <v>1</v>
      </c>
      <c r="G21" s="12">
        <f>$B$32*-1</f>
        <v>0</v>
      </c>
      <c r="H21" s="12">
        <f>$B$17-$B$43</f>
        <v>0</v>
      </c>
      <c r="I21" s="12">
        <f>H21+G21</f>
        <v>0</v>
      </c>
      <c r="J21" s="12">
        <f>I21</f>
        <v>0</v>
      </c>
    </row>
    <row r="22" spans="1:12" ht="27" customHeight="1" x14ac:dyDescent="0.3">
      <c r="A22" s="3" t="s">
        <v>9</v>
      </c>
      <c r="B22" s="16">
        <v>0</v>
      </c>
      <c r="F22" s="2">
        <v>2</v>
      </c>
      <c r="G22" s="12">
        <f>$B$46*-1</f>
        <v>0</v>
      </c>
      <c r="H22" s="12">
        <f>H21*1.02</f>
        <v>0</v>
      </c>
      <c r="I22" s="12">
        <f t="shared" ref="I22:I25" si="0">H22+G22</f>
        <v>0</v>
      </c>
      <c r="J22" s="12">
        <f>J21+I22</f>
        <v>0</v>
      </c>
    </row>
    <row r="23" spans="1:12" ht="27" customHeight="1" x14ac:dyDescent="0.3">
      <c r="A23" s="3" t="s">
        <v>10</v>
      </c>
      <c r="B23" s="16">
        <v>0</v>
      </c>
      <c r="F23" s="2">
        <v>3</v>
      </c>
      <c r="G23" s="12">
        <f>$B$46*-1</f>
        <v>0</v>
      </c>
      <c r="H23" s="12">
        <f t="shared" ref="H23:H25" si="1">H22*1.02</f>
        <v>0</v>
      </c>
      <c r="I23" s="12">
        <f t="shared" si="0"/>
        <v>0</v>
      </c>
      <c r="J23" s="12">
        <f t="shared" ref="J23:J24" si="2">J22+I23</f>
        <v>0</v>
      </c>
    </row>
    <row r="24" spans="1:12" ht="27" customHeight="1" x14ac:dyDescent="0.3">
      <c r="A24" s="3" t="s">
        <v>11</v>
      </c>
      <c r="B24" s="16">
        <v>0</v>
      </c>
      <c r="F24" s="2">
        <v>4</v>
      </c>
      <c r="G24" s="12">
        <f>$B$46*-1</f>
        <v>0</v>
      </c>
      <c r="H24" s="12">
        <f t="shared" si="1"/>
        <v>0</v>
      </c>
      <c r="I24" s="12">
        <f t="shared" si="0"/>
        <v>0</v>
      </c>
      <c r="J24" s="12">
        <f t="shared" si="2"/>
        <v>0</v>
      </c>
    </row>
    <row r="25" spans="1:12" ht="27" customHeight="1" x14ac:dyDescent="0.3">
      <c r="A25" s="3" t="s">
        <v>12</v>
      </c>
      <c r="B25" s="16">
        <v>0</v>
      </c>
      <c r="F25" s="2">
        <v>5</v>
      </c>
      <c r="G25" s="12">
        <f>$B$46*-1</f>
        <v>0</v>
      </c>
      <c r="H25" s="12">
        <f t="shared" si="1"/>
        <v>0</v>
      </c>
      <c r="I25" s="12">
        <f t="shared" si="0"/>
        <v>0</v>
      </c>
      <c r="J25" s="12">
        <f>J24+I25</f>
        <v>0</v>
      </c>
    </row>
    <row r="26" spans="1:12" ht="27" customHeight="1" x14ac:dyDescent="0.3">
      <c r="A26" s="3" t="s">
        <v>13</v>
      </c>
      <c r="B26" s="16">
        <v>0</v>
      </c>
      <c r="F26" s="2"/>
      <c r="G26" s="12"/>
      <c r="H26" s="12"/>
      <c r="I26" s="12"/>
      <c r="J26" s="12"/>
    </row>
    <row r="27" spans="1:12" ht="27" customHeight="1" x14ac:dyDescent="0.3">
      <c r="A27" s="3" t="s">
        <v>14</v>
      </c>
      <c r="B27" s="16">
        <v>0</v>
      </c>
      <c r="F27" s="2"/>
      <c r="G27" s="12"/>
      <c r="H27" s="12"/>
      <c r="I27" s="12"/>
      <c r="J27" s="12"/>
    </row>
    <row r="28" spans="1:12" ht="27" customHeight="1" x14ac:dyDescent="0.3">
      <c r="A28" s="3" t="s">
        <v>15</v>
      </c>
      <c r="B28" s="16">
        <v>0</v>
      </c>
      <c r="F28" s="2"/>
      <c r="G28" s="12"/>
      <c r="H28" s="12"/>
      <c r="I28" s="12"/>
      <c r="J28" s="12"/>
    </row>
    <row r="29" spans="1:12" ht="27" customHeight="1" x14ac:dyDescent="0.3">
      <c r="A29" s="3" t="s">
        <v>17</v>
      </c>
      <c r="B29" s="16">
        <v>0</v>
      </c>
      <c r="F29" s="2"/>
      <c r="G29" s="12"/>
      <c r="H29" s="12"/>
      <c r="I29" s="12"/>
      <c r="J29" s="12"/>
    </row>
    <row r="30" spans="1:12" ht="27" customHeight="1" x14ac:dyDescent="0.3">
      <c r="A30" s="3" t="s">
        <v>16</v>
      </c>
      <c r="B30" s="16">
        <v>0</v>
      </c>
      <c r="F30" s="2"/>
      <c r="G30" s="12"/>
      <c r="H30" s="12"/>
      <c r="I30" s="12"/>
      <c r="J30" s="12"/>
    </row>
    <row r="31" spans="1:12" ht="7.5" customHeight="1" x14ac:dyDescent="0.3">
      <c r="A31" s="4"/>
      <c r="B31" s="4"/>
    </row>
    <row r="32" spans="1:12" x14ac:dyDescent="0.3">
      <c r="A32" s="32" t="s">
        <v>18</v>
      </c>
      <c r="B32" s="33">
        <f>SUM(B20:B30)</f>
        <v>0</v>
      </c>
    </row>
    <row r="34" spans="1:11" ht="15.6" x14ac:dyDescent="0.3">
      <c r="A34" s="20" t="s">
        <v>19</v>
      </c>
      <c r="B34" s="18" t="s">
        <v>5</v>
      </c>
    </row>
    <row r="35" spans="1:11" ht="31.5" customHeight="1" x14ac:dyDescent="0.3">
      <c r="A35" s="19" t="s">
        <v>40</v>
      </c>
      <c r="B35" s="14">
        <v>0</v>
      </c>
      <c r="G35" s="13" t="s">
        <v>35</v>
      </c>
      <c r="H35" s="27" t="e">
        <f>B32/(B17-B43)</f>
        <v>#DIV/0!</v>
      </c>
      <c r="I35" s="22" t="s">
        <v>37</v>
      </c>
    </row>
    <row r="36" spans="1:11" ht="31.5" customHeight="1" x14ac:dyDescent="0.3">
      <c r="A36" s="3" t="s">
        <v>33</v>
      </c>
      <c r="B36" s="14">
        <v>0</v>
      </c>
      <c r="G36" s="13" t="s">
        <v>36</v>
      </c>
      <c r="H36" s="27" t="e">
        <f>H35*12</f>
        <v>#DIV/0!</v>
      </c>
      <c r="I36" s="22" t="s">
        <v>37</v>
      </c>
    </row>
    <row r="37" spans="1:11" ht="31.5" customHeight="1" x14ac:dyDescent="0.3">
      <c r="A37" s="3" t="s">
        <v>1</v>
      </c>
      <c r="B37" s="15">
        <v>0</v>
      </c>
      <c r="G37" s="13" t="s">
        <v>28</v>
      </c>
      <c r="H37" s="28" t="e">
        <f>((B46*5)+B32)/(B41*B9*2*5)</f>
        <v>#DIV/0!</v>
      </c>
      <c r="I37" s="22" t="s">
        <v>38</v>
      </c>
    </row>
    <row r="38" spans="1:11" ht="31.5" customHeight="1" x14ac:dyDescent="0.3">
      <c r="A38" s="3" t="s">
        <v>34</v>
      </c>
      <c r="B38" s="15">
        <v>0</v>
      </c>
      <c r="G38" s="13" t="s">
        <v>31</v>
      </c>
      <c r="H38" s="29">
        <f>J25</f>
        <v>0</v>
      </c>
      <c r="I38" s="22" t="s">
        <v>39</v>
      </c>
    </row>
    <row r="39" spans="1:11" ht="31.5" customHeight="1" x14ac:dyDescent="0.3">
      <c r="A39" s="3" t="s">
        <v>2</v>
      </c>
      <c r="B39" s="15">
        <v>0</v>
      </c>
    </row>
    <row r="40" spans="1:11" ht="31.5" customHeight="1" x14ac:dyDescent="0.3">
      <c r="A40" s="3" t="s">
        <v>3</v>
      </c>
      <c r="B40" s="15">
        <v>0</v>
      </c>
      <c r="E40" s="25"/>
    </row>
    <row r="41" spans="1:11" ht="31.5" customHeight="1" x14ac:dyDescent="0.3">
      <c r="A41" s="3" t="s">
        <v>30</v>
      </c>
      <c r="B41" s="17">
        <v>0</v>
      </c>
    </row>
    <row r="42" spans="1:11" x14ac:dyDescent="0.3">
      <c r="A42" s="6"/>
      <c r="B42" s="4"/>
      <c r="D42" s="23"/>
      <c r="E42" s="23"/>
      <c r="F42" s="23"/>
      <c r="G42" s="23"/>
      <c r="H42" s="24"/>
      <c r="I42" s="24"/>
    </row>
    <row r="43" spans="1:11" x14ac:dyDescent="0.3">
      <c r="A43" s="30" t="s">
        <v>19</v>
      </c>
      <c r="B43" s="31">
        <f>B35*B36*B37+B38+B39+B40</f>
        <v>0</v>
      </c>
      <c r="G43" s="24"/>
      <c r="H43" s="24"/>
      <c r="I43" s="24"/>
    </row>
    <row r="45" spans="1:11" ht="36" x14ac:dyDescent="0.35">
      <c r="A45" s="21" t="s">
        <v>20</v>
      </c>
      <c r="B45" s="18" t="s">
        <v>5</v>
      </c>
    </row>
    <row r="46" spans="1:11" ht="28.8" x14ac:dyDescent="0.3">
      <c r="A46" s="3" t="s">
        <v>21</v>
      </c>
      <c r="B46" s="15">
        <v>0</v>
      </c>
    </row>
    <row r="47" spans="1:11" ht="157.94999999999999" customHeight="1" x14ac:dyDescent="0.3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</row>
  </sheetData>
  <mergeCells count="2">
    <mergeCell ref="A1:B6"/>
    <mergeCell ref="A47:K47"/>
  </mergeCells>
  <phoneticPr fontId="7" type="noConversion"/>
  <hyperlinks>
    <hyperlink ref="G43:I43" r:id="rId1" display="Buying a Robot is Cheaper Than Outsourcing to China" xr:uid="{00000000-0004-0000-0000-000001000000}"/>
  </hyperlinks>
  <pageMargins left="0.7" right="0.7" top="0.75" bottom="0.75" header="0.3" footer="0.3"/>
  <pageSetup scale="47" orientation="portrait" r:id="rId2"/>
  <headerFooter>
    <oddHeader>&amp;L&amp;"Arial,Bold"&amp;12ROI Calculator</oddHeader>
    <oddFooter>&amp;R&amp;"Arial,Bold"&amp;12leanrobotics.org</oddFooter>
  </headerFooter>
  <drawing r:id="rId3"/>
  <extLst>
    <ext xmlns:mx="http://schemas.microsoft.com/office/mac/excel/2008/main" uri="{64002731-A6B0-56B0-2670-7721B7C09600}">
      <mx:PLV Mode="1" OnePage="0" WScale="46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mathieu.belanger.b</dc:creator>
  <cp:lastModifiedBy>HANG LUAN</cp:lastModifiedBy>
  <cp:lastPrinted>2015-02-12T19:46:59Z</cp:lastPrinted>
  <dcterms:created xsi:type="dcterms:W3CDTF">2015-02-04T19:49:59Z</dcterms:created>
  <dcterms:modified xsi:type="dcterms:W3CDTF">2023-09-18T11:16:58Z</dcterms:modified>
</cp:coreProperties>
</file>